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repowering-my.sharepoint.com/personal/afsheen_rashid_repowering_org_uk/Documents/Root/Repowering/NEW STRUCTURE/3. Projects/Live/46. CEN - Community Energy Newham/08. Share Offer &amp; Fundraise/Share offer/2024 Beckton Globe Share offer/"/>
    </mc:Choice>
  </mc:AlternateContent>
  <xr:revisionPtr revIDLastSave="258" documentId="11_F25DC773A252ABDACC10486EB1DB6D165BDE58EB" xr6:coauthVersionLast="47" xr6:coauthVersionMax="47" xr10:uidLastSave="{7D47E224-E219-478B-9990-BB5BD5587599}"/>
  <bookViews>
    <workbookView xWindow="-120" yWindow="-120" windowWidth="24240" windowHeight="13140" xr2:uid="{00000000-000D-0000-FFFF-FFFF00000000}"/>
  </bookViews>
  <sheets>
    <sheet name="Calculate your share interes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2" l="1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C15" i="2"/>
  <c r="R15" i="2"/>
  <c r="C13" i="2" l="1"/>
  <c r="C14" i="2" s="1"/>
  <c r="C18" i="2" s="1"/>
  <c r="C16" i="2" l="1"/>
  <c r="C17" i="2" s="1"/>
  <c r="D13" i="2"/>
  <c r="D14" i="2" l="1"/>
  <c r="E13" i="2"/>
  <c r="D16" i="2" l="1"/>
  <c r="D17" i="2" s="1"/>
  <c r="D18" i="2"/>
  <c r="E14" i="2"/>
  <c r="F13" i="2"/>
  <c r="E16" i="2" l="1"/>
  <c r="E17" i="2" s="1"/>
  <c r="E18" i="2"/>
  <c r="F18" i="2" s="1"/>
  <c r="F14" i="2"/>
  <c r="F16" i="2" s="1"/>
  <c r="F17" i="2" s="1"/>
  <c r="G13" i="2"/>
  <c r="H13" i="2" l="1"/>
  <c r="G14" i="2"/>
  <c r="G16" i="2" s="1"/>
  <c r="G17" i="2" s="1"/>
  <c r="G18" i="2" l="1"/>
  <c r="I13" i="2"/>
  <c r="H14" i="2"/>
  <c r="H16" i="2" s="1"/>
  <c r="H17" i="2" s="1"/>
  <c r="H18" i="2" l="1"/>
  <c r="J13" i="2"/>
  <c r="I14" i="2"/>
  <c r="I16" i="2" s="1"/>
  <c r="I17" i="2" s="1"/>
  <c r="I18" i="2" l="1"/>
  <c r="J14" i="2"/>
  <c r="J16" i="2" s="1"/>
  <c r="J17" i="2" s="1"/>
  <c r="K13" i="2"/>
  <c r="J18" i="2" l="1"/>
  <c r="K14" i="2"/>
  <c r="K16" i="2" s="1"/>
  <c r="K17" i="2" s="1"/>
  <c r="L13" i="2"/>
  <c r="K18" i="2" l="1"/>
  <c r="L14" i="2"/>
  <c r="L16" i="2" s="1"/>
  <c r="L17" i="2" s="1"/>
  <c r="M13" i="2"/>
  <c r="L18" i="2" l="1"/>
  <c r="M14" i="2"/>
  <c r="M16" i="2" s="1"/>
  <c r="M17" i="2" s="1"/>
  <c r="N13" i="2"/>
  <c r="M18" i="2" l="1"/>
  <c r="N14" i="2"/>
  <c r="N16" i="2" s="1"/>
  <c r="N17" i="2" s="1"/>
  <c r="O13" i="2"/>
  <c r="N18" i="2" l="1"/>
  <c r="P13" i="2"/>
  <c r="O14" i="2"/>
  <c r="O16" i="2" s="1"/>
  <c r="O17" i="2" s="1"/>
  <c r="O18" i="2" l="1"/>
  <c r="Q13" i="2"/>
  <c r="P14" i="2"/>
  <c r="P16" i="2" s="1"/>
  <c r="P17" i="2" s="1"/>
  <c r="P18" i="2" l="1"/>
  <c r="R13" i="2"/>
  <c r="Q14" i="2"/>
  <c r="Q16" i="2" s="1"/>
  <c r="Q17" i="2" s="1"/>
  <c r="Q18" i="2" l="1"/>
  <c r="R14" i="2"/>
  <c r="R16" i="2" s="1"/>
  <c r="R17" i="2" s="1"/>
  <c r="C22" i="2" s="1"/>
  <c r="R18" i="2" l="1"/>
</calcChain>
</file>

<file path=xl/sharedStrings.xml><?xml version="1.0" encoding="utf-8"?>
<sst xmlns="http://schemas.openxmlformats.org/spreadsheetml/2006/main" count="33" uniqueCount="33">
  <si>
    <t>How to use this calculator</t>
  </si>
  <si>
    <t xml:space="preserve">Step 1. </t>
  </si>
  <si>
    <t>Insert your desired investment amount in the field 'I would like to invest:'</t>
  </si>
  <si>
    <t xml:space="preserve">Step 2. </t>
  </si>
  <si>
    <t>Review your calculated annual interest and repaid capital over the lifetime of the project</t>
  </si>
  <si>
    <t>I would like to invest: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</si>
  <si>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</si>
  <si>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</si>
  <si>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</si>
  <si>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</si>
  <si>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</si>
  <si>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</si>
  <si>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</si>
  <si>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</si>
  <si>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</si>
  <si>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</si>
  <si>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</si>
  <si>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</si>
  <si>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</si>
  <si>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</si>
  <si>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</si>
  <si>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</si>
  <si>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Annual interest of remaining capital</t>
  </si>
  <si>
    <t>Remaining Capital</t>
  </si>
  <si>
    <t>Share interest</t>
  </si>
  <si>
    <t>Cumulative</t>
  </si>
  <si>
    <t>If you have any issues with this calculator, please contact info@repowering.org.uk</t>
  </si>
  <si>
    <t>* in Year 16 of the project, you will be repaid your remaining capital, which will be 10%.</t>
  </si>
  <si>
    <t>Capital repayment (6%)*</t>
  </si>
  <si>
    <t>Cumulative share interest</t>
  </si>
  <si>
    <t>What you'll put in:</t>
  </si>
  <si>
    <t>What you'll get back:</t>
  </si>
  <si>
    <t>Total annual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</si>
</sst>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2" tint="-0.249977111117893"/>
      <name val="Calibri"/>
      <family val="2"/>
      <scheme val="minor"/>
    </font>
    <font>
      <b/>
      <sz val="18"/>
      <color rgb="FF00B0F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4FD2FB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4" fillId="2" borderId="0" xfId="0" applyFont="1" applyFill="1"/>
    <xf numFmtId="0" fontId="3" fillId="2" borderId="0" xfId="0" applyFont="1" applyFill="1"/>
    <xf numFmtId="0" fontId="4" fillId="2" borderId="1" xfId="0" applyFont="1" applyFill="1" applyBorder="1"/>
    <xf numFmtId="0" fontId="5" fillId="2" borderId="1" xfId="0" applyFont="1" applyFill="1" applyBorder="1"/>
    <xf numFmtId="8" fontId="5" fillId="2" borderId="1" xfId="0" applyNumberFormat="1" applyFont="1" applyFill="1" applyBorder="1" applyAlignment="1">
      <alignment horizontal="center" vertical="center"/>
    </xf>
    <xf numFmtId="8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8" fontId="3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/>
    <xf numFmtId="0" fontId="3" fillId="3" borderId="0" xfId="0" applyFont="1" applyFill="1"/>
    <xf numFmtId="0" fontId="3" fillId="4" borderId="0" xfId="0" applyFont="1" applyFill="1"/>
    <xf numFmtId="0" fontId="4" fillId="4" borderId="0" xfId="0" applyFont="1" applyFill="1"/>
    <xf numFmtId="44" fontId="3" fillId="2" borderId="2" xfId="1" applyFont="1" applyFill="1" applyBorder="1" applyProtection="1">
      <protection locked="0"/>
    </xf>
    <xf numFmtId="6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/>
    <xf numFmtId="9" fontId="3" fillId="4" borderId="1" xfId="0" applyNumberFormat="1" applyFont="1" applyFill="1" applyBorder="1" applyAlignment="1">
      <alignment horizontal="center" vertical="center"/>
    </xf>
    <xf numFmtId="8" fontId="4" fillId="5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/>
    <xf numFmtId="44" fontId="3" fillId="2" borderId="3" xfId="0" applyNumberFormat="1" applyFont="1" applyFill="1" applyBorder="1"/>
    <xf numFmtId="0" fontId="3" fillId="6" borderId="1" xfId="0" applyFont="1" applyFill="1" applyBorder="1"/>
    <xf numFmtId="8" fontId="3" fillId="6" borderId="1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CFFFF"/>
      <color rgb="FF4FD2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90505-0F09-49EA-9916-F413AB44298F}">
  <dimension ref="B2:S26"/>
  <sheetViews>
    <sheetView tabSelected="1" zoomScale="70" zoomScaleNormal="70" workbookViewId="0">
      <selection activeCell="C9" sqref="C9"/>
    </sheetView>
  </sheetViews>
  <sheetFormatPr defaultColWidth="14.28515625" defaultRowHeight="21" x14ac:dyDescent="0.35"/>
  <cols>
    <col min="1" max="1" width="14.28515625" style="1"/>
    <col min="2" max="2" width="55.42578125" style="1" customWidth="1"/>
    <col min="3" max="3" width="23.140625" style="1" customWidth="1"/>
    <col min="4" max="4" width="17.85546875" style="1" customWidth="1"/>
    <col min="5" max="5" width="18.28515625" style="1" customWidth="1"/>
    <col min="6" max="6" width="17.85546875" style="1" customWidth="1"/>
    <col min="7" max="7" width="17.140625" style="1" customWidth="1"/>
    <col min="8" max="8" width="16.140625" style="1" customWidth="1"/>
    <col min="9" max="9" width="18.140625" style="1" customWidth="1"/>
    <col min="10" max="11" width="17.42578125" style="1" customWidth="1"/>
    <col min="12" max="12" width="16.7109375" style="1" customWidth="1"/>
    <col min="13" max="18" width="16.28515625" style="1" bestFit="1" customWidth="1"/>
    <col min="19" max="16384" width="14.28515625" style="1"/>
  </cols>
  <sheetData>
    <row r="2" spans="2:18" ht="23.25" x14ac:dyDescent="0.35">
      <c r="B2" s="11" t="s">
        <v>0</v>
      </c>
    </row>
    <row r="3" spans="2:18" s="3" customFormat="1" ht="23.25" x14ac:dyDescent="0.35"/>
    <row r="4" spans="2:18" s="3" customFormat="1" ht="23.25" x14ac:dyDescent="0.35">
      <c r="B4" s="12" t="s">
        <v>1</v>
      </c>
      <c r="C4" s="13" t="s">
        <v>2</v>
      </c>
      <c r="D4" s="14"/>
      <c r="E4" s="14"/>
      <c r="F4" s="14"/>
      <c r="G4" s="14"/>
      <c r="H4" s="14"/>
      <c r="I4" s="14"/>
      <c r="J4" s="14"/>
    </row>
    <row r="5" spans="2:18" s="3" customFormat="1" ht="23.25" x14ac:dyDescent="0.35"/>
    <row r="6" spans="2:18" s="3" customFormat="1" ht="23.25" x14ac:dyDescent="0.35">
      <c r="B6" s="12" t="s">
        <v>3</v>
      </c>
      <c r="C6" s="13" t="s">
        <v>4</v>
      </c>
      <c r="D6" s="14"/>
      <c r="E6" s="14"/>
      <c r="F6" s="14"/>
      <c r="G6" s="14"/>
      <c r="H6" s="14"/>
      <c r="I6" s="14"/>
      <c r="J6" s="14"/>
    </row>
    <row r="7" spans="2:18" s="3" customFormat="1" ht="23.25" x14ac:dyDescent="0.35">
      <c r="B7" s="4"/>
      <c r="C7" s="4"/>
    </row>
    <row r="8" spans="2:18" s="3" customFormat="1" ht="24" thickBot="1" x14ac:dyDescent="0.4"/>
    <row r="9" spans="2:18" ht="24" thickBot="1" x14ac:dyDescent="0.4">
      <c r="B9" s="4" t="s">
        <v>5</v>
      </c>
      <c r="C9" s="15">
        <v>1000</v>
      </c>
    </row>
    <row r="11" spans="2:18" s="2" customFormat="1" ht="23.25" customHeight="1" x14ac:dyDescent="0.25">
      <c r="B11" s="16"/>
      <c r="C11" s="17" t="s">
        <v>6</v>
      </c>
      <c r="D11" s="17" t="s">
        <v>7</v>
      </c>
      <c r="E11" s="17" t="s">
        <v>8</v>
      </c>
      <c r="F11" s="17" t="s">
        <v>9</v>
      </c>
      <c r="G11" s="17" t="s">
        <v>10</v>
      </c>
      <c r="H11" s="17" t="s">
        <v>11</v>
      </c>
      <c r="I11" s="17" t="s">
        <v>12</v>
      </c>
      <c r="J11" s="17" t="s">
        <v>13</v>
      </c>
      <c r="K11" s="17" t="s">
        <v>14</v>
      </c>
      <c r="L11" s="17" t="s">
        <v>15</v>
      </c>
      <c r="M11" s="17" t="s">
        <v>16</v>
      </c>
      <c r="N11" s="17" t="s">
        <v>17</v>
      </c>
      <c r="O11" s="17" t="s">
        <v>18</v>
      </c>
      <c r="P11" s="17" t="s">
        <v>19</v>
      </c>
      <c r="Q11" s="17" t="s">
        <v>20</v>
      </c>
      <c r="R11" s="17" t="s">
        <v>21</v>
      </c>
    </row>
    <row r="12" spans="2:18" ht="26.25" customHeight="1" x14ac:dyDescent="0.35">
      <c r="B12" s="18" t="s">
        <v>22</v>
      </c>
      <c r="C12" s="19">
        <v>0.03</v>
      </c>
      <c r="D12" s="19">
        <v>0.03</v>
      </c>
      <c r="E12" s="19">
        <v>0.03</v>
      </c>
      <c r="F12" s="19">
        <v>0.03</v>
      </c>
      <c r="G12" s="19">
        <v>0.03</v>
      </c>
      <c r="H12" s="19">
        <v>0.03</v>
      </c>
      <c r="I12" s="19">
        <v>0.03</v>
      </c>
      <c r="J12" s="19">
        <v>0.03</v>
      </c>
      <c r="K12" s="19">
        <v>0.03</v>
      </c>
      <c r="L12" s="19">
        <v>0.03</v>
      </c>
      <c r="M12" s="19">
        <v>0.03</v>
      </c>
      <c r="N12" s="19">
        <v>0.03</v>
      </c>
      <c r="O12" s="19">
        <v>0.03</v>
      </c>
      <c r="P12" s="19">
        <v>0.03</v>
      </c>
      <c r="Q12" s="19">
        <v>0.03</v>
      </c>
      <c r="R12" s="19">
        <v>0.03</v>
      </c>
    </row>
    <row r="13" spans="2:18" ht="23.25" hidden="1" x14ac:dyDescent="0.35">
      <c r="B13" s="6" t="s">
        <v>23</v>
      </c>
      <c r="C13" s="7">
        <f>C9</f>
        <v>1000</v>
      </c>
      <c r="D13" s="7">
        <f>C13-C15</f>
        <v>940</v>
      </c>
      <c r="E13" s="7">
        <f t="shared" ref="E13:R13" si="0">D13-D15</f>
        <v>880</v>
      </c>
      <c r="F13" s="7">
        <f t="shared" si="0"/>
        <v>820</v>
      </c>
      <c r="G13" s="7">
        <f t="shared" si="0"/>
        <v>760</v>
      </c>
      <c r="H13" s="7">
        <f t="shared" si="0"/>
        <v>700</v>
      </c>
      <c r="I13" s="7">
        <f t="shared" si="0"/>
        <v>640</v>
      </c>
      <c r="J13" s="7">
        <f t="shared" si="0"/>
        <v>580</v>
      </c>
      <c r="K13" s="7">
        <f t="shared" si="0"/>
        <v>520</v>
      </c>
      <c r="L13" s="7">
        <f t="shared" si="0"/>
        <v>460</v>
      </c>
      <c r="M13" s="7">
        <f t="shared" si="0"/>
        <v>400</v>
      </c>
      <c r="N13" s="7">
        <f t="shared" si="0"/>
        <v>340</v>
      </c>
      <c r="O13" s="7">
        <f t="shared" si="0"/>
        <v>280</v>
      </c>
      <c r="P13" s="7">
        <f t="shared" si="0"/>
        <v>220</v>
      </c>
      <c r="Q13" s="7">
        <f t="shared" si="0"/>
        <v>160</v>
      </c>
      <c r="R13" s="7">
        <f t="shared" si="0"/>
        <v>100</v>
      </c>
    </row>
    <row r="14" spans="2:18" ht="24.75" customHeight="1" x14ac:dyDescent="0.35">
      <c r="B14" s="5" t="s">
        <v>24</v>
      </c>
      <c r="C14" s="8">
        <f>C13*C12</f>
        <v>30</v>
      </c>
      <c r="D14" s="8">
        <f>D13*D12</f>
        <v>28.2</v>
      </c>
      <c r="E14" s="8">
        <f>E13*E12</f>
        <v>26.4</v>
      </c>
      <c r="F14" s="8">
        <f t="shared" ref="F14:R14" si="1">F13*F12</f>
        <v>24.599999999999998</v>
      </c>
      <c r="G14" s="8">
        <f t="shared" si="1"/>
        <v>22.8</v>
      </c>
      <c r="H14" s="8">
        <f t="shared" si="1"/>
        <v>21</v>
      </c>
      <c r="I14" s="8">
        <f t="shared" si="1"/>
        <v>19.2</v>
      </c>
      <c r="J14" s="8">
        <f t="shared" si="1"/>
        <v>17.399999999999999</v>
      </c>
      <c r="K14" s="8">
        <f t="shared" si="1"/>
        <v>15.6</v>
      </c>
      <c r="L14" s="8">
        <f t="shared" si="1"/>
        <v>13.799999999999999</v>
      </c>
      <c r="M14" s="8">
        <f t="shared" si="1"/>
        <v>12</v>
      </c>
      <c r="N14" s="8">
        <f t="shared" si="1"/>
        <v>10.199999999999999</v>
      </c>
      <c r="O14" s="8">
        <f t="shared" si="1"/>
        <v>8.4</v>
      </c>
      <c r="P14" s="8">
        <f t="shared" si="1"/>
        <v>6.6</v>
      </c>
      <c r="Q14" s="8">
        <f t="shared" si="1"/>
        <v>4.8</v>
      </c>
      <c r="R14" s="8">
        <f t="shared" si="1"/>
        <v>3</v>
      </c>
    </row>
    <row r="15" spans="2:18" ht="26.25" customHeight="1" x14ac:dyDescent="0.35">
      <c r="B15" s="5" t="s">
        <v>28</v>
      </c>
      <c r="C15" s="8">
        <f>$C$9*0.06</f>
        <v>60</v>
      </c>
      <c r="D15" s="8">
        <f t="shared" ref="D15:Q15" si="2">$C$9*0.06</f>
        <v>60</v>
      </c>
      <c r="E15" s="8">
        <f t="shared" si="2"/>
        <v>60</v>
      </c>
      <c r="F15" s="8">
        <f t="shared" si="2"/>
        <v>60</v>
      </c>
      <c r="G15" s="8">
        <f t="shared" si="2"/>
        <v>60</v>
      </c>
      <c r="H15" s="8">
        <f t="shared" si="2"/>
        <v>60</v>
      </c>
      <c r="I15" s="8">
        <f t="shared" si="2"/>
        <v>60</v>
      </c>
      <c r="J15" s="8">
        <f t="shared" si="2"/>
        <v>60</v>
      </c>
      <c r="K15" s="8">
        <f t="shared" si="2"/>
        <v>60</v>
      </c>
      <c r="L15" s="8">
        <f t="shared" si="2"/>
        <v>60</v>
      </c>
      <c r="M15" s="8">
        <f t="shared" si="2"/>
        <v>60</v>
      </c>
      <c r="N15" s="8">
        <f t="shared" si="2"/>
        <v>60</v>
      </c>
      <c r="O15" s="8">
        <f t="shared" si="2"/>
        <v>60</v>
      </c>
      <c r="P15" s="8">
        <f t="shared" si="2"/>
        <v>60</v>
      </c>
      <c r="Q15" s="8">
        <f t="shared" si="2"/>
        <v>60</v>
      </c>
      <c r="R15" s="20">
        <f>$C$9*0.1</f>
        <v>100</v>
      </c>
    </row>
    <row r="16" spans="2:18" ht="24.75" customHeight="1" x14ac:dyDescent="0.35">
      <c r="B16" s="9" t="s">
        <v>32</v>
      </c>
      <c r="C16" s="10">
        <f t="shared" ref="C16:H16" si="3">SUM(C14:C15)</f>
        <v>90</v>
      </c>
      <c r="D16" s="10">
        <f t="shared" si="3"/>
        <v>88.2</v>
      </c>
      <c r="E16" s="10">
        <f t="shared" si="3"/>
        <v>86.4</v>
      </c>
      <c r="F16" s="10">
        <f t="shared" si="3"/>
        <v>84.6</v>
      </c>
      <c r="G16" s="10">
        <f t="shared" si="3"/>
        <v>82.8</v>
      </c>
      <c r="H16" s="10">
        <f t="shared" si="3"/>
        <v>81</v>
      </c>
      <c r="I16" s="10">
        <f t="shared" ref="I16:R16" si="4">SUM(I14:I15)</f>
        <v>79.2</v>
      </c>
      <c r="J16" s="10">
        <f t="shared" si="4"/>
        <v>77.400000000000006</v>
      </c>
      <c r="K16" s="10">
        <f t="shared" si="4"/>
        <v>75.599999999999994</v>
      </c>
      <c r="L16" s="10">
        <f t="shared" si="4"/>
        <v>73.8</v>
      </c>
      <c r="M16" s="10">
        <f t="shared" si="4"/>
        <v>72</v>
      </c>
      <c r="N16" s="10">
        <f t="shared" si="4"/>
        <v>70.2</v>
      </c>
      <c r="O16" s="10">
        <f t="shared" si="4"/>
        <v>68.400000000000006</v>
      </c>
      <c r="P16" s="10">
        <f t="shared" si="4"/>
        <v>66.599999999999994</v>
      </c>
      <c r="Q16" s="10">
        <f t="shared" si="4"/>
        <v>64.8</v>
      </c>
      <c r="R16" s="10">
        <f t="shared" si="4"/>
        <v>103</v>
      </c>
    </row>
    <row r="17" spans="2:19" ht="24.75" customHeight="1" x14ac:dyDescent="0.35">
      <c r="B17" s="23" t="s">
        <v>25</v>
      </c>
      <c r="C17" s="24">
        <f>C16</f>
        <v>90</v>
      </c>
      <c r="D17" s="24">
        <f>D16+C17</f>
        <v>178.2</v>
      </c>
      <c r="E17" s="24">
        <f>D17+E16</f>
        <v>264.60000000000002</v>
      </c>
      <c r="F17" s="24">
        <f>E17+F16</f>
        <v>349.20000000000005</v>
      </c>
      <c r="G17" s="24">
        <f>F17+G16</f>
        <v>432.00000000000006</v>
      </c>
      <c r="H17" s="24">
        <f t="shared" ref="H17:R17" si="5">G17+H16</f>
        <v>513</v>
      </c>
      <c r="I17" s="24">
        <f t="shared" si="5"/>
        <v>592.20000000000005</v>
      </c>
      <c r="J17" s="24">
        <f t="shared" si="5"/>
        <v>669.6</v>
      </c>
      <c r="K17" s="24">
        <f t="shared" si="5"/>
        <v>745.2</v>
      </c>
      <c r="L17" s="24">
        <f t="shared" si="5"/>
        <v>819</v>
      </c>
      <c r="M17" s="24">
        <f t="shared" si="5"/>
        <v>891</v>
      </c>
      <c r="N17" s="24">
        <f t="shared" si="5"/>
        <v>961.2</v>
      </c>
      <c r="O17" s="24">
        <f t="shared" si="5"/>
        <v>1029.6000000000001</v>
      </c>
      <c r="P17" s="24">
        <f t="shared" si="5"/>
        <v>1096.2</v>
      </c>
      <c r="Q17" s="24">
        <f t="shared" si="5"/>
        <v>1161</v>
      </c>
      <c r="R17" s="24">
        <f t="shared" si="5"/>
        <v>1264</v>
      </c>
    </row>
    <row r="18" spans="2:19" ht="24.75" customHeight="1" x14ac:dyDescent="0.35">
      <c r="B18" s="5" t="s">
        <v>29</v>
      </c>
      <c r="C18" s="8">
        <f>C14</f>
        <v>30</v>
      </c>
      <c r="D18" s="8">
        <f>D14+C18</f>
        <v>58.2</v>
      </c>
      <c r="E18" s="8">
        <f t="shared" ref="E18:R18" si="6">E14+D18</f>
        <v>84.6</v>
      </c>
      <c r="F18" s="8">
        <f t="shared" si="6"/>
        <v>109.19999999999999</v>
      </c>
      <c r="G18" s="8">
        <f t="shared" si="6"/>
        <v>132</v>
      </c>
      <c r="H18" s="8">
        <f t="shared" si="6"/>
        <v>153</v>
      </c>
      <c r="I18" s="8">
        <f t="shared" si="6"/>
        <v>172.2</v>
      </c>
      <c r="J18" s="8">
        <f t="shared" si="6"/>
        <v>189.6</v>
      </c>
      <c r="K18" s="8">
        <f t="shared" si="6"/>
        <v>205.2</v>
      </c>
      <c r="L18" s="8">
        <f t="shared" si="6"/>
        <v>219</v>
      </c>
      <c r="M18" s="8">
        <f t="shared" si="6"/>
        <v>231</v>
      </c>
      <c r="N18" s="8">
        <f t="shared" si="6"/>
        <v>241.2</v>
      </c>
      <c r="O18" s="8">
        <f t="shared" si="6"/>
        <v>249.6</v>
      </c>
      <c r="P18" s="8">
        <f t="shared" si="6"/>
        <v>256.2</v>
      </c>
      <c r="Q18" s="8">
        <f t="shared" si="6"/>
        <v>261</v>
      </c>
      <c r="R18" s="8">
        <f t="shared" si="6"/>
        <v>264</v>
      </c>
    </row>
    <row r="20" spans="2:19" ht="21.75" thickBot="1" x14ac:dyDescent="0.4"/>
    <row r="21" spans="2:19" ht="23.25" customHeight="1" thickBot="1" x14ac:dyDescent="0.4">
      <c r="B21" s="21" t="s">
        <v>30</v>
      </c>
      <c r="C21" s="22">
        <f>C9</f>
        <v>1000</v>
      </c>
      <c r="Q21" s="25" t="s">
        <v>27</v>
      </c>
      <c r="R21" s="25"/>
      <c r="S21" s="25"/>
    </row>
    <row r="22" spans="2:19" s="3" customFormat="1" ht="24" thickBot="1" x14ac:dyDescent="0.4">
      <c r="B22" s="21" t="s">
        <v>31</v>
      </c>
      <c r="C22" s="22">
        <f>R17</f>
        <v>1264</v>
      </c>
      <c r="Q22" s="25"/>
      <c r="R22" s="25"/>
      <c r="S22" s="25"/>
    </row>
    <row r="23" spans="2:19" ht="21" customHeight="1" x14ac:dyDescent="0.35">
      <c r="Q23" s="25"/>
      <c r="R23" s="25"/>
      <c r="S23" s="25"/>
    </row>
    <row r="24" spans="2:19" ht="21" customHeight="1" x14ac:dyDescent="0.35">
      <c r="Q24" s="25"/>
      <c r="R24" s="25"/>
      <c r="S24" s="25"/>
    </row>
    <row r="25" spans="2:19" x14ac:dyDescent="0.35">
      <c r="Q25" s="25"/>
      <c r="R25" s="25"/>
      <c r="S25" s="25"/>
    </row>
    <row r="26" spans="2:19" ht="23.25" x14ac:dyDescent="0.35">
      <c r="B26" s="11" t="s">
        <v>26</v>
      </c>
    </row>
  </sheetData>
  <sheetProtection sheet="1" objects="1" scenarios="1" selectLockedCells="1"/>
  <mergeCells count="1">
    <mergeCell ref="Q21:S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Calculate your share interest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ThinkPad</dc:creator>
  <cp:keywords/>
  <dc:description/>
  <cp:lastModifiedBy>Patricia Calixto Pires</cp:lastModifiedBy>
  <cp:revision/>
  <dcterms:created xsi:type="dcterms:W3CDTF">2015-06-05T18:17:20Z</dcterms:created>
  <dcterms:modified xsi:type="dcterms:W3CDTF">2024-09-12T13:27:01Z</dcterms:modified>
  <cp:category/>
  <cp:contentStatus/>
</cp:coreProperties>
</file>